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<sst xmlns="http://schemas.openxmlformats.org/spreadsheetml/2006/main" count="14" uniqueCount="8">
  <si>
    <t>Crocodile Cloth expansion after moving from 930 Claycraft to 1800 Deffenbaugh building</t>
  </si>
  <si>
    <t>Sales</t>
  </si>
  <si>
    <t>FTE</t>
  </si>
  <si>
    <t>Payroll</t>
  </si>
  <si>
    <t>Increase over 2023</t>
  </si>
  <si>
    <t>50% O &amp; I on increase</t>
  </si>
  <si>
    <t>Benchmark staying at 930 Claycraft Rd. and backfilling Crocodile space</t>
  </si>
  <si>
    <t>Payoll tax 1.5% - non Issue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</si>
</sst>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29AD1-41D4-436B-8233-1B1E864CB8A9}">
  <dimension ref="A1:G21"/>
  <sheetViews>
    <sheetView tabSelected="1" workbookViewId="0" topLeftCell="A1">
      <selection activeCell="K8" sqref="K8"/>
    </sheetView>
  </sheetViews>
  <sheetFormatPr defaultColWidth="9.140625" defaultRowHeight="15"/>
  <cols>
    <col min="2" max="2" width="11.8515625" style="0" customWidth="1"/>
    <col min="4" max="4" width="10.421875" style="0" customWidth="1"/>
  </cols>
  <sheetData>
    <row r="1" spans="1:3" ht="15">
      <c r="A1" s="1" t="s">
        <v>0</v>
      </c>
      <c r="B1" s="1"/>
      <c r="C1" s="1"/>
    </row>
    <row r="2" spans="1:7" ht="58">
      <c r="A2" s="2"/>
      <c r="B2" s="2" t="s">
        <v>1</v>
      </c>
      <c r="C2" s="2" t="s">
        <v>2</v>
      </c>
      <c r="D2" s="2" t="s">
        <v>3</v>
      </c>
      <c r="E2" s="3" t="s">
        <v>7</v>
      </c>
      <c r="F2" s="3" t="s">
        <v>4</v>
      </c>
      <c r="G2" s="4" t="s">
        <v>5</v>
      </c>
    </row>
    <row r="3" spans="1:7" ht="15">
      <c r="A3" s="2">
        <v>2023</v>
      </c>
      <c r="B3" s="5">
        <v>18000000</v>
      </c>
      <c r="C3" s="5">
        <v>25</v>
      </c>
      <c r="D3" s="5">
        <v>2400000</v>
      </c>
      <c r="E3" s="5">
        <f aca="true" t="shared" si="0" ref="E3:E8">D3*0.015</f>
        <v>36000</v>
      </c>
      <c r="F3" s="5"/>
      <c r="G3" s="5"/>
    </row>
    <row r="4" spans="1:7" ht="15">
      <c r="A4" s="2">
        <v>2024</v>
      </c>
      <c r="B4" s="5">
        <v>24000000</v>
      </c>
      <c r="C4" s="5">
        <v>32</v>
      </c>
      <c r="D4" s="5">
        <v>3200000</v>
      </c>
      <c r="E4" s="5">
        <f t="shared" si="0"/>
        <v>48000</v>
      </c>
      <c r="F4" s="5">
        <f>E4-E3</f>
        <v>12000</v>
      </c>
      <c r="G4" s="5">
        <f>F4*0.5</f>
        <v>6000</v>
      </c>
    </row>
    <row r="5" spans="1:7" ht="15">
      <c r="A5" s="2">
        <v>2025</v>
      </c>
      <c r="B5" s="5">
        <v>32000000</v>
      </c>
      <c r="C5" s="5">
        <v>42</v>
      </c>
      <c r="D5" s="5">
        <v>4100000</v>
      </c>
      <c r="E5" s="5">
        <f t="shared" si="0"/>
        <v>61500</v>
      </c>
      <c r="F5" s="5">
        <f>E5-E3</f>
        <v>25500</v>
      </c>
      <c r="G5" s="5">
        <f aca="true" t="shared" si="1" ref="G5:G8">F5*0.5</f>
        <v>12750</v>
      </c>
    </row>
    <row r="6" spans="1:7" ht="15">
      <c r="A6" s="2">
        <v>2026</v>
      </c>
      <c r="B6" s="5">
        <v>40000000</v>
      </c>
      <c r="C6" s="5">
        <v>53</v>
      </c>
      <c r="D6" s="5">
        <v>5200000</v>
      </c>
      <c r="E6" s="5">
        <f t="shared" si="0"/>
        <v>78000</v>
      </c>
      <c r="F6" s="5">
        <f>E6-E3</f>
        <v>42000</v>
      </c>
      <c r="G6" s="5">
        <f t="shared" si="1"/>
        <v>21000</v>
      </c>
    </row>
    <row r="7" spans="1:7" ht="15">
      <c r="A7" s="2">
        <v>2027</v>
      </c>
      <c r="B7" s="5">
        <v>50000000</v>
      </c>
      <c r="C7" s="5">
        <v>62</v>
      </c>
      <c r="D7" s="5">
        <v>6100000</v>
      </c>
      <c r="E7" s="5">
        <f t="shared" si="0"/>
        <v>91500</v>
      </c>
      <c r="F7" s="5">
        <f>E7-E3</f>
        <v>55500</v>
      </c>
      <c r="G7" s="5">
        <f t="shared" si="1"/>
        <v>27750</v>
      </c>
    </row>
    <row r="8" spans="1:7" ht="15">
      <c r="A8" s="6">
        <v>2028</v>
      </c>
      <c r="B8" s="7">
        <v>60000000</v>
      </c>
      <c r="C8" s="7">
        <v>70</v>
      </c>
      <c r="D8" s="7">
        <v>6800000</v>
      </c>
      <c r="E8" s="7">
        <f t="shared" si="0"/>
        <v>102000</v>
      </c>
      <c r="F8" s="7">
        <f>E8-E3</f>
        <v>66000</v>
      </c>
      <c r="G8" s="7">
        <f t="shared" si="1"/>
        <v>33000</v>
      </c>
    </row>
    <row r="9" spans="1:7" ht="15">
      <c r="A9" s="2"/>
      <c r="B9" s="5"/>
      <c r="C9" s="5"/>
      <c r="D9" s="5"/>
      <c r="E9" s="5">
        <f>SUM(E3:E8)</f>
        <v>417000</v>
      </c>
      <c r="F9" s="5">
        <f>SUM(F4:F8)</f>
        <v>201000</v>
      </c>
      <c r="G9" s="8">
        <f>SUM(G4:G8)</f>
        <v>100500</v>
      </c>
    </row>
    <row r="10" spans="1:7" ht="15">
      <c r="A10" s="2"/>
      <c r="B10" s="5"/>
      <c r="C10" s="5"/>
      <c r="D10" s="5"/>
      <c r="E10" s="5"/>
      <c r="F10" s="5"/>
      <c r="G10" s="5"/>
    </row>
    <row r="11" spans="1:7" ht="15">
      <c r="A11" s="2"/>
      <c r="B11" s="5"/>
      <c r="C11" s="5"/>
      <c r="D11" s="5"/>
      <c r="E11" s="5"/>
      <c r="F11" s="5"/>
      <c r="G11" s="5"/>
    </row>
    <row r="12" spans="1:3" ht="15">
      <c r="A12" s="1" t="s">
        <v>6</v>
      </c>
      <c r="B12" s="1"/>
      <c r="C12" s="1"/>
    </row>
    <row r="13" spans="1:7" ht="58">
      <c r="A13" s="2"/>
      <c r="B13" s="2" t="s">
        <v>1</v>
      </c>
      <c r="C13" s="2" t="s">
        <v>2</v>
      </c>
      <c r="D13" s="2" t="s">
        <v>3</v>
      </c>
      <c r="E13" s="3" t="s">
        <v>7</v>
      </c>
      <c r="F13" s="3" t="s">
        <v>4</v>
      </c>
      <c r="G13" s="4" t="s">
        <v>5</v>
      </c>
    </row>
    <row r="14" spans="1:7" ht="15">
      <c r="A14" s="2">
        <v>2023</v>
      </c>
      <c r="B14" s="5">
        <v>42000000</v>
      </c>
      <c r="C14" s="5">
        <v>65</v>
      </c>
      <c r="D14" s="5">
        <v>6000000</v>
      </c>
      <c r="E14" s="5">
        <f aca="true" t="shared" si="2" ref="E14:E19">D14*0.015</f>
        <v>90000</v>
      </c>
      <c r="F14" s="5"/>
      <c r="G14" s="5"/>
    </row>
    <row r="15" spans="1:7" ht="15">
      <c r="A15" s="2">
        <v>2024</v>
      </c>
      <c r="B15" s="5">
        <v>61000000</v>
      </c>
      <c r="C15" s="5">
        <v>85</v>
      </c>
      <c r="D15" s="5">
        <v>8800000</v>
      </c>
      <c r="E15" s="5">
        <f t="shared" si="2"/>
        <v>132000</v>
      </c>
      <c r="F15" s="5">
        <f>E15-E14</f>
        <v>42000</v>
      </c>
      <c r="G15" s="5">
        <v>0</v>
      </c>
    </row>
    <row r="16" spans="1:7" ht="15">
      <c r="A16" s="2">
        <v>2025</v>
      </c>
      <c r="B16" s="5">
        <v>82000000</v>
      </c>
      <c r="C16" s="5">
        <v>105</v>
      </c>
      <c r="D16" s="5">
        <v>10900000</v>
      </c>
      <c r="E16" s="5">
        <f t="shared" si="2"/>
        <v>163500</v>
      </c>
      <c r="F16" s="5">
        <f>E16-E14</f>
        <v>73500</v>
      </c>
      <c r="G16" s="5">
        <v>0</v>
      </c>
    </row>
    <row r="17" spans="1:7" ht="15">
      <c r="A17" s="2">
        <v>2026</v>
      </c>
      <c r="B17" s="5">
        <v>107000000</v>
      </c>
      <c r="C17" s="5">
        <v>125</v>
      </c>
      <c r="D17" s="5">
        <v>12900000</v>
      </c>
      <c r="E17" s="5">
        <f t="shared" si="2"/>
        <v>193500</v>
      </c>
      <c r="F17" s="5">
        <f>E17-E14</f>
        <v>103500</v>
      </c>
      <c r="G17" s="5">
        <v>0</v>
      </c>
    </row>
    <row r="18" spans="1:7" ht="15">
      <c r="A18" s="2">
        <v>2027</v>
      </c>
      <c r="B18" s="5">
        <v>139000000</v>
      </c>
      <c r="C18" s="5">
        <v>135</v>
      </c>
      <c r="D18" s="5">
        <v>13900000</v>
      </c>
      <c r="E18" s="5">
        <f t="shared" si="2"/>
        <v>208500</v>
      </c>
      <c r="F18" s="5">
        <f>E18-E14</f>
        <v>118500</v>
      </c>
      <c r="G18" s="5">
        <v>0</v>
      </c>
    </row>
    <row r="19" spans="1:7" ht="15">
      <c r="A19" s="6">
        <v>2028</v>
      </c>
      <c r="B19" s="7">
        <v>180000000</v>
      </c>
      <c r="C19" s="7">
        <v>145</v>
      </c>
      <c r="D19" s="7">
        <v>14900000</v>
      </c>
      <c r="E19" s="7">
        <f t="shared" si="2"/>
        <v>223500</v>
      </c>
      <c r="F19" s="7">
        <f>E19-E14</f>
        <v>133500</v>
      </c>
      <c r="G19" s="7">
        <v>0</v>
      </c>
    </row>
    <row r="20" spans="1:7" ht="15">
      <c r="A20" s="2"/>
      <c r="B20" s="5"/>
      <c r="C20" s="5"/>
      <c r="D20" s="5"/>
      <c r="E20" s="5">
        <f>SUM(E14:E19)</f>
        <v>1011000</v>
      </c>
      <c r="F20" s="5">
        <f>SUM(F15:F19)</f>
        <v>471000</v>
      </c>
      <c r="G20" s="8">
        <f>SUM(G15:G19)</f>
        <v>0</v>
      </c>
    </row>
    <row r="21" spans="1:7" ht="15">
      <c r="A21" s="2"/>
      <c r="B21" s="5"/>
      <c r="C21" s="5"/>
      <c r="D21" s="5"/>
      <c r="E21" s="5"/>
      <c r="F21" s="5"/>
      <c r="G21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Hamons</dc:creator>
  <cp:keywords/>
  <dc:description/>
  <cp:lastModifiedBy>Laurie Jadwin</cp:lastModifiedBy>
  <dcterms:created xsi:type="dcterms:W3CDTF">2024-02-05T18:09:08Z</dcterms:created>
  <dcterms:modified xsi:type="dcterms:W3CDTF">2024-02-07T22:11:32Z</dcterms:modified>
  <cp:category/>
  <cp:version/>
  <cp:contentType/>
  <cp:contentStatus/>
</cp:coreProperties>
</file>